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1590" windowWidth="10770" windowHeight="6645" activeTab="0"/>
  </bookViews>
  <sheets>
    <sheet name="Sheet1" sheetId="1" r:id="rId1"/>
  </sheets>
  <definedNames>
    <definedName name="a">'Sheet1'!$B$5</definedName>
    <definedName name="cc">'Sheet1'!#REF!</definedName>
    <definedName name="ccc">#REF!</definedName>
    <definedName name="dt">'Sheet1'!$B$4</definedName>
    <definedName name="dx">'Sheet1'!$B$3</definedName>
    <definedName name="flag">'Sheet1'!$B$2</definedName>
    <definedName name="flg">#REF!</definedName>
    <definedName name="freq">'Sheet1'!#REF!</definedName>
    <definedName name="iteration">'Sheet1'!$B$8</definedName>
    <definedName name="K">'Sheet1'!$B$4</definedName>
    <definedName name="rr">'Sheet1'!#REF!</definedName>
    <definedName name="rrr">#REF!</definedName>
    <definedName name="s">'Sheet1'!$B$6</definedName>
    <definedName name="Time">'Sheet1'!$B$7</definedName>
    <definedName name="timestep">'Sheet1'!$B$8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<sst xmlns="http://schemas.openxmlformats.org/spreadsheetml/2006/main" count="41" uniqueCount="13">
  <si>
    <t>Initial</t>
  </si>
  <si>
    <t>x</t>
  </si>
  <si>
    <t>s</t>
  </si>
  <si>
    <t>a</t>
  </si>
  <si>
    <t xml:space="preserve"> </t>
  </si>
  <si>
    <t>time</t>
  </si>
  <si>
    <t>U(j-1)</t>
  </si>
  <si>
    <t>U(j)</t>
  </si>
  <si>
    <t>U(j+1)</t>
  </si>
  <si>
    <t>iteration</t>
  </si>
  <si>
    <t>mesh spacing (dx)</t>
  </si>
  <si>
    <t>timestep (dt)</t>
  </si>
  <si>
    <t>FLAG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</si>
</sst>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</numFmts>
  <fonts count="2">
    <font>
      <sz val="10"/>
      <name val="Arial"/>
      <family val="0"/>
    </font>
    <font>
      <sz val="17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Sheet1!$B$26:$V$26</c:f>
              <c:numCache/>
            </c:numRef>
          </c:cat>
          <c:val>
            <c:numRef>
              <c:f>Sheet1!$B$29:$V$29</c:f>
              <c:numCache/>
            </c:numRef>
          </c:val>
          <c:smooth val="0"/>
        </c:ser>
        <c:marker val="1"/>
        <c:axId val="42613050"/>
        <c:axId val="47973131"/>
      </c:lineChart>
      <c:catAx>
        <c:axId val="42613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73131"/>
        <c:crosses val="autoZero"/>
        <c:auto val="1"/>
        <c:lblOffset val="100"/>
        <c:noMultiLvlLbl val="0"/>
      </c:catAx>
      <c:valAx>
        <c:axId val="47973131"/>
        <c:scaling>
          <c:orientation val="minMax"/>
          <c:max val="1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13050"/>
        <c:crossesAt val="1"/>
        <c:crossBetween val="between"/>
        <c:dispUnits/>
        <c:majorUnit val="0.2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85725</xdr:rowOff>
    </xdr:from>
    <xdr:to>
      <xdr:col>17</xdr:col>
      <xdr:colOff>19050</xdr:colOff>
      <xdr:row>22</xdr:row>
      <xdr:rowOff>104775</xdr:rowOff>
    </xdr:to>
    <xdr:graphicFrame>
      <xdr:nvGraphicFramePr>
        <xdr:cNvPr id="1" name="Chart 3"/>
        <xdr:cNvGraphicFramePr/>
      </xdr:nvGraphicFramePr>
      <xdr:xfrm>
        <a:off x="1685925" y="85725"/>
        <a:ext cx="64389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32"/>
  <sheetViews>
    <sheetView tabSelected="1" workbookViewId="0" topLeftCell="A1">
      <selection activeCell="B2" sqref="B2"/>
    </sheetView>
  </sheetViews>
  <sheetFormatPr defaultColWidth="9.140625" defaultRowHeight="12.75"/>
  <cols>
    <col min="1" max="1" width="16.421875" style="0" bestFit="1" customWidth="1"/>
    <col min="2" max="22" width="6.57421875" style="0" bestFit="1" customWidth="1"/>
  </cols>
  <sheetData>
    <row r="2" spans="1:2" ht="12.75">
      <c r="A2" t="s">
        <v>12</v>
      </c>
      <c r="B2">
        <v>1</v>
      </c>
    </row>
    <row r="3" spans="1:2" ht="12.75">
      <c r="A3" t="s">
        <v>10</v>
      </c>
      <c r="B3">
        <v>0.1</v>
      </c>
    </row>
    <row r="4" spans="1:2" ht="12.75">
      <c r="A4" t="s">
        <v>11</v>
      </c>
      <c r="B4">
        <v>0.01</v>
      </c>
    </row>
    <row r="5" spans="1:2" ht="12.75">
      <c r="A5" t="s">
        <v>3</v>
      </c>
      <c r="B5">
        <v>1</v>
      </c>
    </row>
    <row r="6" spans="1:2" ht="12.75">
      <c r="A6" t="s">
        <v>2</v>
      </c>
      <c r="B6">
        <f>(a*dt)/dx</f>
        <v>0.09999999999999999</v>
      </c>
    </row>
    <row r="7" spans="1:2" ht="12.75">
      <c r="A7" t="s">
        <v>5</v>
      </c>
      <c r="B7">
        <f>IF(flag=0,0,B7+dt)</f>
        <v>0</v>
      </c>
    </row>
    <row r="8" spans="1:2" ht="12.75">
      <c r="A8" t="s">
        <v>9</v>
      </c>
      <c r="B8">
        <f>IF(flag=0,0,B8+1)</f>
        <v>0</v>
      </c>
    </row>
    <row r="24" spans="1:22" ht="12.75">
      <c r="A24" t="s">
        <v>0</v>
      </c>
      <c r="B24" s="2">
        <v>0</v>
      </c>
      <c r="C24" s="2">
        <f>SUM(C26*EXP(-5*(C26-1)*(C26-1)))</f>
        <v>0.0017422374639493516</v>
      </c>
      <c r="D24" s="2">
        <f aca="true" t="shared" si="0" ref="D24:U24">SUM(D26*EXP(-5*(D26-1)*(D26-1)))</f>
        <v>0.008152440795673243</v>
      </c>
      <c r="E24" s="2">
        <f t="shared" si="0"/>
        <v>0.025888075949811164</v>
      </c>
      <c r="F24" s="2">
        <f t="shared" si="0"/>
        <v>0.06611955528863463</v>
      </c>
      <c r="G24" s="2">
        <f t="shared" si="0"/>
        <v>0.14325239843009505</v>
      </c>
      <c r="H24" s="2">
        <f t="shared" si="0"/>
        <v>0.26959737847033294</v>
      </c>
      <c r="I24" s="2">
        <f t="shared" si="0"/>
        <v>0.4463397061352412</v>
      </c>
      <c r="J24" s="2">
        <f t="shared" si="0"/>
        <v>0.6549846024623853</v>
      </c>
      <c r="K24" s="2">
        <f t="shared" si="0"/>
        <v>0.8561064820506424</v>
      </c>
      <c r="L24" s="2">
        <f t="shared" si="0"/>
        <v>0.9999999999999999</v>
      </c>
      <c r="M24" s="2">
        <f t="shared" si="0"/>
        <v>1.0463523669507855</v>
      </c>
      <c r="N24" s="2">
        <f t="shared" si="0"/>
        <v>0.9824769036935783</v>
      </c>
      <c r="O24" s="2">
        <f t="shared" si="0"/>
        <v>0.8289165971083052</v>
      </c>
      <c r="P24" s="2">
        <f t="shared" si="0"/>
        <v>0.62906054976411</v>
      </c>
      <c r="Q24" s="2">
        <f t="shared" si="0"/>
        <v>0.4297571952902849</v>
      </c>
      <c r="R24" s="2">
        <f t="shared" si="0"/>
        <v>0.26447822115453795</v>
      </c>
      <c r="S24" s="2">
        <f t="shared" si="0"/>
        <v>0.14669909704892947</v>
      </c>
      <c r="T24" s="2">
        <f t="shared" si="0"/>
        <v>0.0733719671610589</v>
      </c>
      <c r="U24" s="2">
        <f t="shared" si="0"/>
        <v>0.03310251181503751</v>
      </c>
      <c r="V24" s="2">
        <v>0</v>
      </c>
    </row>
    <row r="26" spans="1:47" ht="12.75">
      <c r="A26" t="s">
        <v>1</v>
      </c>
      <c r="B26" s="1">
        <v>0</v>
      </c>
      <c r="C26" s="1">
        <f aca="true" t="shared" si="1" ref="C26:V26">B26+dx</f>
        <v>0.1</v>
      </c>
      <c r="D26" s="1">
        <f t="shared" si="1"/>
        <v>0.2</v>
      </c>
      <c r="E26" s="1">
        <f t="shared" si="1"/>
        <v>0.30000000000000004</v>
      </c>
      <c r="F26" s="1">
        <f t="shared" si="1"/>
        <v>0.4</v>
      </c>
      <c r="G26" s="1">
        <f t="shared" si="1"/>
        <v>0.5</v>
      </c>
      <c r="H26" s="1">
        <f t="shared" si="1"/>
        <v>0.6</v>
      </c>
      <c r="I26" s="1">
        <f t="shared" si="1"/>
        <v>0.7</v>
      </c>
      <c r="J26" s="1">
        <f t="shared" si="1"/>
        <v>0.7999999999999999</v>
      </c>
      <c r="K26" s="1">
        <f t="shared" si="1"/>
        <v>0.8999999999999999</v>
      </c>
      <c r="L26" s="1">
        <f t="shared" si="1"/>
        <v>0.9999999999999999</v>
      </c>
      <c r="M26" s="1">
        <f t="shared" si="1"/>
        <v>1.0999999999999999</v>
      </c>
      <c r="N26" s="1">
        <f t="shared" si="1"/>
        <v>1.2</v>
      </c>
      <c r="O26" s="1">
        <f t="shared" si="1"/>
        <v>1.3</v>
      </c>
      <c r="P26" s="1">
        <f t="shared" si="1"/>
        <v>1.4000000000000001</v>
      </c>
      <c r="Q26" s="1">
        <f t="shared" si="1"/>
        <v>1.5000000000000002</v>
      </c>
      <c r="R26" s="1">
        <f t="shared" si="1"/>
        <v>1.6000000000000003</v>
      </c>
      <c r="S26" s="1">
        <f t="shared" si="1"/>
        <v>1.7000000000000004</v>
      </c>
      <c r="T26" s="1">
        <f t="shared" si="1"/>
        <v>1.8000000000000005</v>
      </c>
      <c r="U26" s="1">
        <f t="shared" si="1"/>
        <v>1.9000000000000006</v>
      </c>
      <c r="V26" s="1">
        <f t="shared" si="1"/>
        <v>2.0000000000000004</v>
      </c>
      <c r="W26" t="s">
        <v>4</v>
      </c>
      <c r="X26" t="s">
        <v>4</v>
      </c>
      <c r="Y26" t="s">
        <v>4</v>
      </c>
      <c r="Z26" t="s">
        <v>4</v>
      </c>
      <c r="AA26" t="s">
        <v>4</v>
      </c>
      <c r="AB26" t="s">
        <v>4</v>
      </c>
      <c r="AC26" t="s">
        <v>4</v>
      </c>
      <c r="AD26" t="s">
        <v>4</v>
      </c>
      <c r="AE26" t="s">
        <v>4</v>
      </c>
      <c r="AF26" t="s">
        <v>4</v>
      </c>
      <c r="AG26" t="s">
        <v>4</v>
      </c>
      <c r="AH26" t="s">
        <v>4</v>
      </c>
      <c r="AI26" t="s">
        <v>4</v>
      </c>
      <c r="AJ26" t="s">
        <v>4</v>
      </c>
      <c r="AK26" t="s">
        <v>4</v>
      </c>
      <c r="AL26" t="s">
        <v>4</v>
      </c>
      <c r="AM26" t="s">
        <v>4</v>
      </c>
      <c r="AN26" t="s">
        <v>4</v>
      </c>
      <c r="AO26" t="s">
        <v>4</v>
      </c>
      <c r="AP26" t="s">
        <v>4</v>
      </c>
      <c r="AQ26" t="s">
        <v>4</v>
      </c>
      <c r="AR26" t="s">
        <v>4</v>
      </c>
      <c r="AS26" t="s">
        <v>4</v>
      </c>
      <c r="AT26" t="s">
        <v>4</v>
      </c>
      <c r="AU26" t="s">
        <v>4</v>
      </c>
    </row>
    <row r="27" spans="1:22" ht="12.75">
      <c r="A27" t="s">
        <v>6</v>
      </c>
      <c r="B27" s="3">
        <v>0</v>
      </c>
      <c r="C27" s="3">
        <f>IF(flag=0,C24,C28)</f>
        <v>0.0017422374639493516</v>
      </c>
      <c r="D27" s="3">
        <f aca="true" t="shared" si="2" ref="D27:U27">IF(flag=0,D24,D28)</f>
        <v>0.008152440795673243</v>
      </c>
      <c r="E27" s="3">
        <f t="shared" si="2"/>
        <v>0.025888075949811164</v>
      </c>
      <c r="F27" s="3">
        <f t="shared" si="2"/>
        <v>0.06611955528863463</v>
      </c>
      <c r="G27" s="3">
        <f t="shared" si="2"/>
        <v>0.14325239843009505</v>
      </c>
      <c r="H27" s="3">
        <f t="shared" si="2"/>
        <v>0.26959737847033294</v>
      </c>
      <c r="I27" s="3">
        <f t="shared" si="2"/>
        <v>0.4463397061352412</v>
      </c>
      <c r="J27" s="3">
        <f t="shared" si="2"/>
        <v>0.6549846024623853</v>
      </c>
      <c r="K27" s="3">
        <f t="shared" si="2"/>
        <v>0.8561064820506424</v>
      </c>
      <c r="L27" s="3">
        <f t="shared" si="2"/>
        <v>0.9999999999999999</v>
      </c>
      <c r="M27" s="3">
        <f t="shared" si="2"/>
        <v>1.0463523669507855</v>
      </c>
      <c r="N27" s="3">
        <f t="shared" si="2"/>
        <v>0.9824769036935783</v>
      </c>
      <c r="O27" s="3">
        <f t="shared" si="2"/>
        <v>0.8289165971083052</v>
      </c>
      <c r="P27" s="3">
        <f t="shared" si="2"/>
        <v>0.62906054976411</v>
      </c>
      <c r="Q27" s="3">
        <f t="shared" si="2"/>
        <v>0.4297571952902849</v>
      </c>
      <c r="R27" s="3">
        <f t="shared" si="2"/>
        <v>0.26447822115453795</v>
      </c>
      <c r="S27" s="3">
        <f t="shared" si="2"/>
        <v>0.14669909704892947</v>
      </c>
      <c r="T27" s="3">
        <f t="shared" si="2"/>
        <v>0.0733719671610589</v>
      </c>
      <c r="U27" s="3">
        <f t="shared" si="2"/>
        <v>0.03310251181503751</v>
      </c>
      <c r="V27" s="3">
        <v>0</v>
      </c>
    </row>
    <row r="28" spans="1:22" ht="12.75">
      <c r="A28" t="s">
        <v>7</v>
      </c>
      <c r="B28" s="3">
        <v>0</v>
      </c>
      <c r="C28" s="3">
        <f>IF(flag=0,C24,C29)</f>
        <v>0.0017422374639493516</v>
      </c>
      <c r="D28" s="3">
        <f aca="true" t="shared" si="3" ref="D28:U28">IF(flag=0,D24,D29)</f>
        <v>0.008152440795673243</v>
      </c>
      <c r="E28" s="3">
        <f t="shared" si="3"/>
        <v>0.025888075949811164</v>
      </c>
      <c r="F28" s="3">
        <f t="shared" si="3"/>
        <v>0.06611955528863463</v>
      </c>
      <c r="G28" s="3">
        <f t="shared" si="3"/>
        <v>0.14325239843009505</v>
      </c>
      <c r="H28" s="3">
        <f t="shared" si="3"/>
        <v>0.26959737847033294</v>
      </c>
      <c r="I28" s="3">
        <f t="shared" si="3"/>
        <v>0.4463397061352412</v>
      </c>
      <c r="J28" s="3">
        <f t="shared" si="3"/>
        <v>0.6549846024623853</v>
      </c>
      <c r="K28" s="3">
        <f t="shared" si="3"/>
        <v>0.8561064820506424</v>
      </c>
      <c r="L28" s="3">
        <f t="shared" si="3"/>
        <v>0.9999999999999999</v>
      </c>
      <c r="M28" s="3">
        <f t="shared" si="3"/>
        <v>1.0463523669507855</v>
      </c>
      <c r="N28" s="3">
        <f t="shared" si="3"/>
        <v>0.9824769036935783</v>
      </c>
      <c r="O28" s="3">
        <f t="shared" si="3"/>
        <v>0.8289165971083052</v>
      </c>
      <c r="P28" s="3">
        <f t="shared" si="3"/>
        <v>0.62906054976411</v>
      </c>
      <c r="Q28" s="3">
        <f t="shared" si="3"/>
        <v>0.4297571952902849</v>
      </c>
      <c r="R28" s="3">
        <f t="shared" si="3"/>
        <v>0.26447822115453795</v>
      </c>
      <c r="S28" s="3">
        <f t="shared" si="3"/>
        <v>0.14669909704892947</v>
      </c>
      <c r="T28" s="3">
        <f t="shared" si="3"/>
        <v>0.0733719671610589</v>
      </c>
      <c r="U28" s="3">
        <f t="shared" si="3"/>
        <v>0.03310251181503751</v>
      </c>
      <c r="V28" s="3">
        <v>0</v>
      </c>
    </row>
    <row r="29" spans="1:22" ht="12.75">
      <c r="A29" t="s">
        <v>8</v>
      </c>
      <c r="B29" s="3">
        <f>0</f>
        <v>0</v>
      </c>
      <c r="C29" s="3">
        <f>IF(flag=0,C24,IF(iteration=1,0.5*s*s*(B28+D28)+(1-s*s)*C28,s*s*(B28+D28)+2*(1-s*s)*C28-C27))</f>
        <v>0.0017422374639493516</v>
      </c>
      <c r="D29" s="3">
        <f>IF(flag=0,D24,IF(iteration=1,0.5*s*s*(C28+E28)+(1-s*s)*D28,s*s*(C28+E28)+2*(1-s*s)*D28-D27))</f>
        <v>0.008152440795673243</v>
      </c>
      <c r="E29" s="3">
        <f>IF(flag=0,E24,IF(iteration=1,0.5*s*s*(D28+F28)+(1-s*s)*E28,s*s*(D28+F28)+2*(1-s*s)*E28-E27))</f>
        <v>0.025888075949811164</v>
      </c>
      <c r="F29" s="3">
        <f>IF(flag=0,F24,IF(iteration=1,0.5*s*s*(E28+G28)+(1-s*s)*F28,s*s*(E28+G28)+2*(1-s*s)*F28-F27))</f>
        <v>0.06611955528863463</v>
      </c>
      <c r="G29" s="3">
        <f>IF(flag=0,G24,IF(iteration=1,0.5*s*s*(F28+H28)+(1-s*s)*G28,s*s*(F28+H28)+2*(1-s*s)*G28-G27))</f>
        <v>0.14325239843009505</v>
      </c>
      <c r="H29" s="3">
        <f>IF(flag=0,H24,IF(iteration=1,0.5*s*s*(G28+I28)+(1-s*s)*H28,s*s*(G28+I28)+2*(1-s*s)*H28-H27))</f>
        <v>0.26959737847033294</v>
      </c>
      <c r="I29" s="3">
        <f>IF(flag=0,I24,IF(iteration=1,0.5*s*s*(H28+J28)+(1-s*s)*I28,s*s*(H28+J28)+2*(1-s*s)*I28-I27))</f>
        <v>0.4463397061352412</v>
      </c>
      <c r="J29" s="3">
        <f>IF(flag=0,J24,IF(iteration=1,0.5*s*s*(I28+K28)+(1-s*s)*J28,s*s*(I28+K28)+2*(1-s*s)*J28-J27))</f>
        <v>0.6549846024623853</v>
      </c>
      <c r="K29" s="3">
        <f>IF(flag=0,K24,IF(iteration=1,0.5*s*s*(J28+L28)+(1-s*s)*K28,s*s*(J28+L28)+2*(1-s*s)*K28-K27))</f>
        <v>0.8561064820506424</v>
      </c>
      <c r="L29" s="3">
        <f>IF(flag=0,L24,IF(iteration=1,0.5*s*s*(K28+M28)+(1-s*s)*L28,s*s*(K28+M28)+2*(1-s*s)*L28-L27))</f>
        <v>0.9999999999999999</v>
      </c>
      <c r="M29" s="3">
        <f>IF(flag=0,M24,IF(iteration=1,0.5*s*s*(L28+N28)+(1-s*s)*M28,s*s*(L28+N28)+2*(1-s*s)*M28-M27))</f>
        <v>1.0463523669507855</v>
      </c>
      <c r="N29" s="3">
        <f>IF(flag=0,N24,IF(iteration=1,0.5*s*s*(M28+O28)+(1-s*s)*N28,s*s*(M28+O28)+2*(1-s*s)*N28-N27))</f>
        <v>0.9824769036935783</v>
      </c>
      <c r="O29" s="3">
        <f>IF(flag=0,O24,IF(iteration=1,0.5*s*s*(N28+P28)+(1-s*s)*O28,s*s*(N28+P28)+2*(1-s*s)*O28-O27))</f>
        <v>0.8289165971083052</v>
      </c>
      <c r="P29" s="3">
        <f>IF(flag=0,P24,IF(iteration=1,0.5*s*s*(O28+Q28)+(1-s*s)*P28,s*s*(O28+Q28)+2*(1-s*s)*P28-P27))</f>
        <v>0.62906054976411</v>
      </c>
      <c r="Q29" s="3">
        <f>IF(flag=0,Q24,IF(iteration=1,0.5*s*s*(P28+R28)+(1-s*s)*Q28,s*s*(P28+R28)+2*(1-s*s)*Q28-Q27))</f>
        <v>0.4297571952902849</v>
      </c>
      <c r="R29" s="3">
        <f>IF(flag=0,R24,IF(iteration=1,0.5*s*s*(Q28+S28)+(1-s*s)*R28,s*s*(Q28+S28)+2*(1-s*s)*R28-R27))</f>
        <v>0.26447822115453795</v>
      </c>
      <c r="S29" s="3">
        <f>IF(flag=0,S24,IF(iteration=1,0.5*s*s*(R28+T28)+(1-s*s)*S28,s*s*(R28+T28)+2*(1-s*s)*S28-S27))</f>
        <v>0.14669909704892947</v>
      </c>
      <c r="T29" s="3">
        <f>IF(flag=0,T24,IF(iteration=1,0.5*s*s*(S28+U28)+(1-s*s)*T28,s*s*(S28+U28)+2*(1-s*s)*T28-T27))</f>
        <v>0.0733719671610589</v>
      </c>
      <c r="U29" s="3">
        <f>IF(flag=0,U24,IF(iteration=1,0.5*s*s*(T28+V28)+(1-s*s)*U28,s*s*(T28+V28)+2*(1-s*s)*U28-U27))</f>
        <v>0.03310251181503751</v>
      </c>
      <c r="V29" s="3">
        <v>0</v>
      </c>
    </row>
    <row r="30" spans="1:3" ht="12.75">
      <c r="A30" t="s">
        <v>4</v>
      </c>
      <c r="B30" t="s">
        <v>4</v>
      </c>
      <c r="C30" t="s">
        <v>4</v>
      </c>
    </row>
    <row r="32" ht="12.75">
      <c r="C32" t="s">
        <v>4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Mech 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math0060</dc:creator>
  <cp:keywords/>
  <dc:description/>
  <cp:lastModifiedBy>Walshaw</cp:lastModifiedBy>
  <dcterms:created xsi:type="dcterms:W3CDTF">2001-01-31T12:27:24Z</dcterms:created>
  <dcterms:modified xsi:type="dcterms:W3CDTF">2003-09-11T14:35:49Z</dcterms:modified>
  <cp:category/>
  <cp:version/>
  <cp:contentType/>
  <cp:contentStatus/>
</cp:coreProperties>
</file>