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<sst xmlns="http://schemas.openxmlformats.org/spreadsheetml/2006/main" count="26" uniqueCount="26">
  <si>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Spreadsheet</t>
  </si>
  <si>
    <t>Group 1</t>
  </si>
  <si>
    <t>Group 2</t>
  </si>
  <si>
    <t>Group 3</t>
  </si>
  <si>
    <t>Group 4</t>
  </si>
  <si>
    <t>Group 5</t>
  </si>
  <si>
    <t>Group 6</t>
  </si>
  <si>
    <t>Group 7</t>
  </si>
  <si>
    <t>Group 8</t>
  </si>
  <si>
    <t>Group 9</t>
  </si>
  <si>
    <t>Group 10</t>
  </si>
  <si>
    <t>Group 11</t>
  </si>
  <si>
    <t>Group 12</t>
  </si>
  <si>
    <t>% away from the average</t>
  </si>
  <si>
    <t>Chapter 4</t>
  </si>
  <si>
    <t>Class Average</t>
  </si>
  <si>
    <t>A spoonful of sugar results</t>
  </si>
  <si>
    <t>Mass of Sugar (g)</t>
  </si>
  <si>
    <t>Temperature rise (oC)</t>
  </si>
  <si>
    <t>Energy given out by the sugar (J)</t>
  </si>
  <si>
    <t>Energy per gram of sugar (J)</t>
  </si>
  <si>
    <t>Initial Temperature (oC)</t>
  </si>
  <si>
    <t>Final Temperature (oC)</t>
  </si>
  <si>
    <t>ONLY ENTER DATA IN THE WHITE BOXES</t>
  </si>
  <si>
    <t>Group 14</t>
  </si>
  <si>
    <t>Group 13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</si>
</sst>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 &quot;#,##0;\-&quot;£ &quot;#,##0"/>
    <numFmt numFmtId="165" formatCode="&quot;£ &quot;#,##0;[Red]\-&quot;£ &quot;#,##0"/>
    <numFmt numFmtId="166" formatCode="&quot;£ &quot;#,##0.00;\-&quot;£ &quot;#,##0.00"/>
    <numFmt numFmtId="167" formatCode="&quot;£ &quot;#,##0.00;[Red]\-&quot;£ &quot;#,##0.00"/>
    <numFmt numFmtId="168" formatCode="_-&quot;£ &quot;* #,##0_-;\-&quot;£ &quot;* #,##0_-;_-&quot;£ &quot;* &quot;-&quot;_-;_-@_-"/>
    <numFmt numFmtId="169" formatCode="_-&quot;£ &quot;* #,##0.00_-;\-&quot;£ &quot;* #,##0.00_-;_-&quot;£ &quot;* &quot;-&quot;??_-;_-@_-"/>
    <numFmt numFmtId="170" formatCode="0.0"/>
  </numFmts>
  <fonts count="12">
    <font>
      <sz val="10"/>
      <name val="Arial"/>
      <family val="0"/>
    </font>
    <font>
      <sz val="12"/>
      <name val="Times New Roman"/>
      <family val="1"/>
    </font>
    <font>
      <sz val="18"/>
      <color indexed="9"/>
      <name val="Times New Roman"/>
      <family val="1"/>
    </font>
    <font>
      <b/>
      <sz val="12"/>
      <name val="Times New Roman"/>
      <family val="1"/>
    </font>
    <font>
      <b/>
      <sz val="10"/>
      <name val="Arial"/>
      <family val="0"/>
    </font>
    <font>
      <b/>
      <sz val="1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imes New Roman"/>
      <family val="0"/>
    </font>
    <font>
      <b/>
      <sz val="36"/>
      <name val="Times New Roman"/>
      <family val="0"/>
    </font>
    <font>
      <sz val="36"/>
      <name val="Arial"/>
      <family val="0"/>
    </font>
    <font>
      <b/>
      <sz val="24"/>
      <name val="Times New Roman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" fontId="8" fillId="2" borderId="1" xfId="0" applyNumberFormat="1" applyFont="1" applyFill="1" applyBorder="1" applyAlignment="1">
      <alignment horizontal="center" vertical="center" wrapText="1"/>
    </xf>
    <xf numFmtId="170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170" fontId="8" fillId="2" borderId="1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11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257175</xdr:colOff>
      <xdr:row>0</xdr:row>
      <xdr:rowOff>161925</xdr:rowOff>
    </xdr:from>
    <xdr:to>
      <xdr:col>15</xdr:col>
      <xdr:colOff>523875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72725" y="161925"/>
          <a:ext cx="9144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323850</xdr:colOff>
      <xdr:row>0</xdr:row>
      <xdr:rowOff>228600</xdr:rowOff>
    </xdr:from>
    <xdr:to>
      <xdr:col>0</xdr:col>
      <xdr:colOff>809625</xdr:colOff>
      <xdr:row>2</xdr:row>
      <xdr:rowOff>123825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228600"/>
          <a:ext cx="485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43"/>
  <sheetViews>
    <sheetView showGridLines="0" tabSelected="1" zoomScale="80" zoomScaleNormal="80" workbookViewId="0" topLeftCell="A5">
      <selection activeCell="K11" sqref="K11"/>
    </sheetView>
  </sheetViews>
  <sheetFormatPr defaultColWidth="9.140625" defaultRowHeight="12.75"/>
  <cols>
    <col min="1" max="1" width="20.8515625" style="0" customWidth="1"/>
    <col min="2" max="2" width="14.28125" style="0" customWidth="1"/>
    <col min="3" max="16" width="9.7109375" style="0" customWidth="1"/>
    <col min="17" max="16384" width="8.8515625" style="0" customWidth="1"/>
  </cols>
  <sheetData>
    <row r="1" ht="31.5" customHeight="1"/>
    <row r="2" spans="1:16" ht="23.25">
      <c r="A2" s="2"/>
      <c r="B2" s="16" t="s">
        <v>14</v>
      </c>
      <c r="C2" s="17"/>
      <c r="D2" s="17"/>
      <c r="E2" s="17"/>
      <c r="F2" s="17"/>
      <c r="G2" s="17"/>
      <c r="H2" s="14" t="s">
        <v>0</v>
      </c>
      <c r="I2" s="15"/>
      <c r="J2" s="15"/>
      <c r="K2" s="15"/>
      <c r="L2" s="15"/>
      <c r="M2" s="15"/>
      <c r="N2" s="15"/>
      <c r="O2" s="3"/>
      <c r="P2" s="3"/>
    </row>
    <row r="3" spans="1:16" ht="19.5" customHeight="1">
      <c r="A3" s="4"/>
      <c r="B3" s="4"/>
      <c r="C3" s="1"/>
      <c r="D3" s="1"/>
      <c r="E3" s="1"/>
      <c r="F3" s="1"/>
      <c r="G3" s="1"/>
      <c r="H3" s="1"/>
      <c r="I3" s="1"/>
      <c r="J3" s="1"/>
      <c r="K3" s="1"/>
      <c r="L3" s="1"/>
      <c r="M3" s="5"/>
      <c r="N3" s="5"/>
      <c r="O3" s="5"/>
      <c r="P3" s="5"/>
    </row>
    <row r="4" spans="1:16" ht="45" customHeight="1">
      <c r="A4" s="4"/>
      <c r="B4" s="18" t="s">
        <v>16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5"/>
      <c r="P4" s="5"/>
    </row>
    <row r="5" spans="1:16" ht="19.5" customHeight="1">
      <c r="A5" s="4"/>
      <c r="B5" s="4"/>
      <c r="C5" s="1"/>
      <c r="D5" s="1"/>
      <c r="E5" s="1"/>
      <c r="F5" s="1"/>
      <c r="G5" s="1"/>
      <c r="H5" s="1"/>
      <c r="I5" s="1"/>
      <c r="J5" s="1"/>
      <c r="K5" s="1"/>
      <c r="L5" s="1"/>
      <c r="M5" s="5"/>
      <c r="N5" s="5"/>
      <c r="O5" s="5"/>
      <c r="P5" s="5"/>
    </row>
    <row r="6" spans="1:16" ht="39.75" customHeight="1">
      <c r="A6" s="6"/>
      <c r="B6" s="7" t="s">
        <v>15</v>
      </c>
      <c r="C6" s="7" t="s">
        <v>1</v>
      </c>
      <c r="D6" s="7" t="s">
        <v>2</v>
      </c>
      <c r="E6" s="7" t="s">
        <v>3</v>
      </c>
      <c r="F6" s="7" t="s">
        <v>4</v>
      </c>
      <c r="G6" s="7" t="s">
        <v>5</v>
      </c>
      <c r="H6" s="7" t="s">
        <v>6</v>
      </c>
      <c r="I6" s="7" t="s">
        <v>7</v>
      </c>
      <c r="J6" s="7" t="s">
        <v>8</v>
      </c>
      <c r="K6" s="7" t="s">
        <v>9</v>
      </c>
      <c r="L6" s="7" t="s">
        <v>10</v>
      </c>
      <c r="M6" s="7" t="s">
        <v>11</v>
      </c>
      <c r="N6" s="7" t="s">
        <v>12</v>
      </c>
      <c r="O6" s="7" t="s">
        <v>25</v>
      </c>
      <c r="P6" s="7" t="s">
        <v>24</v>
      </c>
    </row>
    <row r="7" spans="1:16" ht="39.75" customHeight="1">
      <c r="A7" s="7" t="s">
        <v>17</v>
      </c>
      <c r="B7" s="11">
        <f>IF(C7="","No data",AVERAGE(C7:P7))</f>
        <v>3.2888888888888888</v>
      </c>
      <c r="C7" s="9">
        <v>3.7</v>
      </c>
      <c r="D7" s="9">
        <v>3.5</v>
      </c>
      <c r="E7" s="9">
        <v>3</v>
      </c>
      <c r="F7" s="9">
        <v>3.2</v>
      </c>
      <c r="G7" s="9">
        <v>3</v>
      </c>
      <c r="H7" s="9">
        <v>3.4</v>
      </c>
      <c r="I7" s="9">
        <v>3.1</v>
      </c>
      <c r="J7" s="9">
        <v>3.4</v>
      </c>
      <c r="K7" s="9">
        <v>3.3</v>
      </c>
      <c r="L7" s="9"/>
      <c r="M7" s="9"/>
      <c r="N7" s="9"/>
      <c r="O7" s="9"/>
      <c r="P7" s="9"/>
    </row>
    <row r="8" spans="1:16" ht="39.75" customHeight="1">
      <c r="A8" s="7" t="s">
        <v>21</v>
      </c>
      <c r="B8" s="8">
        <f>IF(C8="","No data",AVERAGE(C8:P8))</f>
        <v>21.666666666666668</v>
      </c>
      <c r="C8" s="10">
        <v>27</v>
      </c>
      <c r="D8" s="10">
        <v>21</v>
      </c>
      <c r="E8" s="10">
        <v>21</v>
      </c>
      <c r="F8" s="10">
        <v>22</v>
      </c>
      <c r="G8" s="10">
        <v>21</v>
      </c>
      <c r="H8" s="10">
        <v>21</v>
      </c>
      <c r="I8" s="10">
        <v>21</v>
      </c>
      <c r="J8" s="10">
        <v>21</v>
      </c>
      <c r="K8" s="10">
        <v>20</v>
      </c>
      <c r="L8" s="10"/>
      <c r="M8" s="10"/>
      <c r="N8" s="10"/>
      <c r="O8" s="10"/>
      <c r="P8" s="10"/>
    </row>
    <row r="9" spans="1:16" ht="39.75" customHeight="1">
      <c r="A9" s="7" t="s">
        <v>22</v>
      </c>
      <c r="B9" s="8">
        <f>IF(C9="","No data",AVERAGE(C9:P9))</f>
        <v>42.333333333333336</v>
      </c>
      <c r="C9" s="10">
        <v>50</v>
      </c>
      <c r="D9" s="10">
        <v>42</v>
      </c>
      <c r="E9" s="10">
        <v>45</v>
      </c>
      <c r="F9" s="10">
        <v>38</v>
      </c>
      <c r="G9" s="10">
        <v>42</v>
      </c>
      <c r="H9" s="10">
        <v>47</v>
      </c>
      <c r="I9" s="10">
        <v>34</v>
      </c>
      <c r="J9" s="10">
        <v>42</v>
      </c>
      <c r="K9" s="10">
        <v>41</v>
      </c>
      <c r="L9" s="10"/>
      <c r="M9" s="10"/>
      <c r="N9" s="10"/>
      <c r="O9" s="10"/>
      <c r="P9" s="10"/>
    </row>
    <row r="10" spans="1:16" ht="39.75" customHeight="1">
      <c r="A10" s="7" t="s">
        <v>18</v>
      </c>
      <c r="B10" s="8">
        <f>IF(B9="No data","No data",B9-B8)</f>
        <v>20.666666666666668</v>
      </c>
      <c r="C10" s="8">
        <f aca="true" t="shared" si="0" ref="C10:P10">IF(C9="","",C9-C8)</f>
        <v>23</v>
      </c>
      <c r="D10" s="8">
        <f t="shared" si="0"/>
        <v>21</v>
      </c>
      <c r="E10" s="8">
        <f t="shared" si="0"/>
        <v>24</v>
      </c>
      <c r="F10" s="8">
        <f t="shared" si="0"/>
        <v>16</v>
      </c>
      <c r="G10" s="8">
        <f t="shared" si="0"/>
        <v>21</v>
      </c>
      <c r="H10" s="8">
        <f t="shared" si="0"/>
        <v>26</v>
      </c>
      <c r="I10" s="8">
        <f t="shared" si="0"/>
        <v>13</v>
      </c>
      <c r="J10" s="8">
        <f t="shared" si="0"/>
        <v>21</v>
      </c>
      <c r="K10" s="8">
        <f t="shared" si="0"/>
        <v>21</v>
      </c>
      <c r="L10" s="8">
        <f t="shared" si="0"/>
      </c>
      <c r="M10" s="8">
        <f t="shared" si="0"/>
      </c>
      <c r="N10" s="8">
        <f t="shared" si="0"/>
      </c>
      <c r="O10" s="8">
        <f t="shared" si="0"/>
      </c>
      <c r="P10" s="8">
        <f t="shared" si="0"/>
      </c>
    </row>
    <row r="11" spans="1:16" ht="39.75" customHeight="1">
      <c r="A11" s="7" t="s">
        <v>19</v>
      </c>
      <c r="B11" s="8">
        <f>IF(B10="No data","No data",20*4.2*B10)</f>
        <v>1736</v>
      </c>
      <c r="C11" s="7">
        <f aca="true" t="shared" si="1" ref="C11:M11">IF(C10="","",20*4.2*C10)</f>
        <v>1932</v>
      </c>
      <c r="D11" s="7">
        <f t="shared" si="1"/>
        <v>1764</v>
      </c>
      <c r="E11" s="7">
        <f t="shared" si="1"/>
        <v>2016</v>
      </c>
      <c r="F11" s="7">
        <f t="shared" si="1"/>
        <v>1344</v>
      </c>
      <c r="G11" s="7">
        <f t="shared" si="1"/>
        <v>1764</v>
      </c>
      <c r="H11" s="7">
        <f t="shared" si="1"/>
        <v>2184</v>
      </c>
      <c r="I11" s="7">
        <f t="shared" si="1"/>
        <v>1092</v>
      </c>
      <c r="J11" s="7">
        <f t="shared" si="1"/>
        <v>1764</v>
      </c>
      <c r="K11" s="7">
        <f t="shared" si="1"/>
        <v>1764</v>
      </c>
      <c r="L11" s="7">
        <f t="shared" si="1"/>
      </c>
      <c r="M11" s="7">
        <f t="shared" si="1"/>
      </c>
      <c r="N11" s="7">
        <f>IF(N10="","",20*4.2*N10)</f>
      </c>
      <c r="O11" s="7">
        <f>IF(O10="","",20*4.2*O10)</f>
      </c>
      <c r="P11" s="7">
        <f>IF(P10="","",20*4.2*P10)</f>
      </c>
    </row>
    <row r="12" spans="1:16" ht="39.75" customHeight="1">
      <c r="A12" s="7" t="s">
        <v>20</v>
      </c>
      <c r="B12" s="8">
        <f>IF(B9="No data","No data",B11/B7)</f>
        <v>527.8378378378378</v>
      </c>
      <c r="C12" s="8">
        <f>IF(C9=0,"",C11/C7)</f>
        <v>522.1621621621622</v>
      </c>
      <c r="D12" s="8">
        <f>IF(D9=0,"",D11/D7)</f>
        <v>504</v>
      </c>
      <c r="E12" s="8">
        <f aca="true" t="shared" si="2" ref="E12:P12">IF(E9=0,"",E11/E7)</f>
        <v>672</v>
      </c>
      <c r="F12" s="8">
        <f t="shared" si="2"/>
        <v>420</v>
      </c>
      <c r="G12" s="8">
        <f t="shared" si="2"/>
        <v>588</v>
      </c>
      <c r="H12" s="8">
        <f t="shared" si="2"/>
        <v>642.3529411764706</v>
      </c>
      <c r="I12" s="8">
        <f t="shared" si="2"/>
        <v>352.258064516129</v>
      </c>
      <c r="J12" s="8">
        <f t="shared" si="2"/>
        <v>518.8235294117648</v>
      </c>
      <c r="K12" s="8">
        <f t="shared" si="2"/>
        <v>534.5454545454546</v>
      </c>
      <c r="L12" s="8">
        <f t="shared" si="2"/>
      </c>
      <c r="M12" s="8">
        <f t="shared" si="2"/>
      </c>
      <c r="N12" s="8">
        <f t="shared" si="2"/>
      </c>
      <c r="O12" s="8">
        <f t="shared" si="2"/>
      </c>
      <c r="P12" s="8">
        <f t="shared" si="2"/>
      </c>
    </row>
    <row r="13" spans="1:16" ht="39.75" customHeight="1">
      <c r="A13" s="7" t="s">
        <v>13</v>
      </c>
      <c r="B13" s="8">
        <f>IF(B12="No data","No data",ABS((B12-$B$12)/$B$12*100))</f>
        <v>0</v>
      </c>
      <c r="C13" s="8">
        <f aca="true" t="shared" si="3" ref="C13:L13">IF(C12="","",ABS((C12-$B$12)/$B$12*100))</f>
        <v>1.0752688172042906</v>
      </c>
      <c r="D13" s="8">
        <f t="shared" si="3"/>
        <v>4.51612903225806</v>
      </c>
      <c r="E13" s="8">
        <f t="shared" si="3"/>
        <v>27.311827956989255</v>
      </c>
      <c r="F13" s="8">
        <f t="shared" si="3"/>
        <v>20.430107526881716</v>
      </c>
      <c r="G13" s="8">
        <f t="shared" si="3"/>
        <v>11.397849462365597</v>
      </c>
      <c r="H13" s="8">
        <f t="shared" si="3"/>
        <v>21.695129664769144</v>
      </c>
      <c r="I13" s="8">
        <f t="shared" si="3"/>
        <v>33.263961151578215</v>
      </c>
      <c r="J13" s="8">
        <f t="shared" si="3"/>
        <v>1.7077798861479934</v>
      </c>
      <c r="K13" s="8">
        <f t="shared" si="3"/>
        <v>1.270772238514193</v>
      </c>
      <c r="L13" s="8">
        <f t="shared" si="3"/>
      </c>
      <c r="M13" s="8">
        <f>IF(M12="","",ABS((M12-$B$12)/$B$12*100))</f>
      </c>
      <c r="N13" s="8">
        <f>IF(N12="","",ABS((N12-$B$12)/$B$12*100))</f>
      </c>
      <c r="O13" s="8">
        <f>IF(O12="","",ABS((O12-$B$12)/$B$12*100))</f>
      </c>
      <c r="P13" s="8">
        <f>IF(P12="","",ABS((P12-$B$12)/$B$12*100))</f>
      </c>
    </row>
    <row r="14" spans="1:16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3"/>
      <c r="N14" s="3"/>
      <c r="O14" s="3"/>
      <c r="P14" s="3"/>
    </row>
    <row r="15" spans="1:16" ht="45">
      <c r="A15" s="12" t="s">
        <v>23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3"/>
      <c r="P15" s="3"/>
    </row>
    <row r="16" spans="1:16" ht="15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3"/>
      <c r="N16" s="3"/>
      <c r="O16" s="3"/>
      <c r="P16" s="3"/>
    </row>
    <row r="17" spans="1:16" ht="45">
      <c r="A17" s="12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3"/>
      <c r="P17" s="3"/>
    </row>
    <row r="18" spans="1:16" ht="15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3"/>
      <c r="N18" s="3"/>
      <c r="O18" s="3"/>
      <c r="P18" s="3"/>
    </row>
    <row r="19" spans="1:16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3"/>
      <c r="N19" s="3"/>
      <c r="O19" s="3"/>
      <c r="P19" s="3"/>
    </row>
    <row r="20" spans="1:16" ht="15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3"/>
      <c r="N20" s="3"/>
      <c r="O20" s="3"/>
      <c r="P20" s="3"/>
    </row>
    <row r="21" spans="1:16" ht="15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3"/>
      <c r="N21" s="3"/>
      <c r="O21" s="3"/>
      <c r="P21" s="3"/>
    </row>
    <row r="22" spans="1:16" ht="15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3"/>
      <c r="N22" s="3"/>
      <c r="O22" s="3"/>
      <c r="P22" s="3"/>
    </row>
    <row r="23" spans="1:16" ht="15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3"/>
      <c r="N23" s="3"/>
      <c r="O23" s="3"/>
      <c r="P23" s="3"/>
    </row>
    <row r="24" spans="1:16" ht="15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3"/>
      <c r="N24" s="3"/>
      <c r="O24" s="3"/>
      <c r="P24" s="3"/>
    </row>
    <row r="25" spans="1:16" ht="15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3"/>
      <c r="N25" s="3"/>
      <c r="O25" s="3"/>
      <c r="P25" s="3"/>
    </row>
    <row r="26" spans="1:16" ht="15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3"/>
      <c r="N26" s="3"/>
      <c r="O26" s="3"/>
      <c r="P26" s="3"/>
    </row>
    <row r="27" spans="1:16" ht="15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3"/>
      <c r="N27" s="3"/>
      <c r="O27" s="3"/>
      <c r="P27" s="3"/>
    </row>
    <row r="28" spans="1:16" ht="15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3"/>
      <c r="N28" s="3"/>
      <c r="O28" s="3"/>
      <c r="P28" s="3"/>
    </row>
    <row r="29" spans="1:16" ht="15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3"/>
      <c r="N29" s="3"/>
      <c r="O29" s="3"/>
      <c r="P29" s="3"/>
    </row>
    <row r="30" spans="1:16" ht="15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3"/>
      <c r="N30" s="3"/>
      <c r="O30" s="3"/>
      <c r="P30" s="3"/>
    </row>
    <row r="31" spans="1:16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6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1:16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1:16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</row>
    <row r="37" spans="1:16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</row>
    <row r="38" spans="1:16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</row>
    <row r="39" spans="1:16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1:16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6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1:16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</row>
    <row r="43" spans="1:16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</sheetData>
  <sheetProtection sheet="1" objects="1" scenarios="1"/>
  <mergeCells count="5">
    <mergeCell ref="A17:N17"/>
    <mergeCell ref="H2:N2"/>
    <mergeCell ref="B2:G2"/>
    <mergeCell ref="B4:N4"/>
    <mergeCell ref="A15:N15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J O'Keeffe</dc:creator>
  <cp:keywords/>
  <dc:description/>
  <cp:lastModifiedBy>hunta</cp:lastModifiedBy>
  <dcterms:created xsi:type="dcterms:W3CDTF">2005-02-21T13:46:34Z</dcterms:created>
  <dcterms:modified xsi:type="dcterms:W3CDTF">2007-09-27T14:22:13Z</dcterms:modified>
  <cp:category/>
  <cp:version/>
  <cp:contentType/>
  <cp:contentStatus/>
</cp:coreProperties>
</file>